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13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<sst xmlns="http://schemas.openxmlformats.org/spreadsheetml/2006/main" count="214" uniqueCount="81">
  <si>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</si>
  <si>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</si>
  <si>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</si>
  <si>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</si>
  <si>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</si>
  <si>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</si>
  <si>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</si>
  <si>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</si>
  <si>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</si>
  <si>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</si>
  <si>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</si>
  <si>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</si>
  <si>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</si>
  <si>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</si>
  <si>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</si>
  <si>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</si>
  <si>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</si>
  <si>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</si>
  <si>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</si>
  <si>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</si>
  <si>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</si>
  <si>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</si>
  <si>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</si>
  <si>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</si>
  <si>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</si>
  <si>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</si>
  <si>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</si>
  <si>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</si>
  <si>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</si>
  <si>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</si>
  <si>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</si>
  <si>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</si>
  <si>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</si>
  <si>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</si>
  <si>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</si>
  <si>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</si>
  <si>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</si>
  <si>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</si>
  <si>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</si>
  <si>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</si>
  <si>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</si>
  <si>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</si>
  <si>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</si>
  <si>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</si>
  <si>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</si>
  <si>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</si>
  <si>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</si>
  <si>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</si>
  <si>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GST</t>
  </si>
  <si>
    <t>ITEM1</t>
  </si>
  <si>
    <t>ITEM3</t>
  </si>
  <si>
    <t>Any other charges, if any (B)</t>
  </si>
  <si>
    <t>Any other charges, if any (A)</t>
  </si>
  <si>
    <t>ITEM4</t>
  </si>
  <si>
    <t>ITEM5</t>
  </si>
  <si>
    <t>ITEM6</t>
  </si>
  <si>
    <t>Any other charges, if any (C)</t>
  </si>
  <si>
    <t>Tender Inviting Authority: &lt;Director, INST &gt;</t>
  </si>
  <si>
    <t>Contract No:  &lt;0172-2297000 &gt;</t>
  </si>
  <si>
    <t>Warranty Charges for 2nd year</t>
  </si>
  <si>
    <t>Warranty Charges for 3rd year</t>
  </si>
  <si>
    <t>AMC charges for 1st year</t>
  </si>
  <si>
    <t>AMC charges for 2nd year</t>
  </si>
  <si>
    <t>AMC charges for 3rd year</t>
  </si>
  <si>
    <t>AMC charges for 4th year</t>
  </si>
  <si>
    <t>AMC charges for 5th year</t>
  </si>
  <si>
    <t>ITEM2</t>
  </si>
  <si>
    <t>ITEM7</t>
  </si>
  <si>
    <t>ITEM8</t>
  </si>
  <si>
    <t>ITEM9</t>
  </si>
  <si>
    <t>ITEM10</t>
  </si>
  <si>
    <t>ITEM11</t>
  </si>
  <si>
    <t>ITEM12</t>
  </si>
  <si>
    <t>Freight/Transportation Charges, if any</t>
  </si>
  <si>
    <t xml:space="preserve">Installation charges, if any </t>
  </si>
  <si>
    <t>Warranty Charges for 4th year</t>
  </si>
  <si>
    <t>Warranty Charges for 5th year</t>
  </si>
  <si>
    <t>ITEM13</t>
  </si>
  <si>
    <t>Supply and installation of Multimode plate reader
(as per Technical details as given  in NIT document)</t>
  </si>
  <si>
    <t xml:space="preserve">
Name of Work:&lt;Supply of Electrochemical Setup with Accessories&gt;
 </t>
  </si>
  <si>
    <r>
      <rPr>
        <b/>
        <sz val="10"/>
        <color indexed="8"/>
        <rFont val="Times New Roman"/>
        <family val="1"/>
      </rPr>
      <t>Supply and installation of Electrochemical Setup with Accessories</t>
    </r>
    <r>
      <rPr>
        <sz val="10"/>
        <color indexed="8"/>
        <rFont val="Times New Roman"/>
        <family val="1"/>
      </rPr>
      <t xml:space="preserve">
(as per Technical details as given  in NIT document)</t>
    </r>
  </si>
</sst>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2">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2"/>
      <color indexed="8"/>
      <name val="Calibri"/>
      <family val="2"/>
    </font>
    <font>
      <sz val="10"/>
      <color indexed="8"/>
      <name val="Times New Roman"/>
      <family val="1"/>
    </font>
    <font>
      <b/>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Nimbus"/>
      <family val="0"/>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
      <left style="medium"/>
      <right style="medium"/>
      <top style="medium"/>
      <bottom style="medium"/>
    </border>
    <border>
      <left>
        <color indexed="63"/>
      </left>
      <right style="thin">
        <color rgb="FF000000"/>
      </right>
      <top style="thin">
        <color rgb="FF000000"/>
      </top>
      <bottom style="thin">
        <color rgb="FF000000"/>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83">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2" fontId="7" fillId="0" borderId="20" xfId="55" applyNumberFormat="1" applyFont="1" applyFill="1" applyBorder="1" applyAlignment="1" applyProtection="1">
      <alignment horizontal="righ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4" fillId="0" borderId="10" xfId="59" applyNumberFormat="1" applyFont="1" applyFill="1" applyBorder="1" applyAlignment="1">
      <alignment horizontal="center" vertical="top"/>
      <protection/>
    </xf>
    <xf numFmtId="0" fontId="4" fillId="0" borderId="0" xfId="55" applyNumberFormat="1" applyFont="1" applyFill="1" applyAlignment="1">
      <alignment vertical="top" wrapText="1"/>
      <protection/>
    </xf>
    <xf numFmtId="0" fontId="23" fillId="0" borderId="22" xfId="59" applyNumberFormat="1" applyFont="1" applyFill="1" applyBorder="1" applyAlignment="1">
      <alignment vertical="top" wrapText="1" readingOrder="1"/>
      <protection/>
    </xf>
    <xf numFmtId="0" fontId="7" fillId="34" borderId="11" xfId="55" applyNumberFormat="1" applyFont="1" applyFill="1" applyBorder="1" applyAlignment="1">
      <alignment horizontal="center" vertical="top" wrapText="1"/>
      <protection/>
    </xf>
    <xf numFmtId="0" fontId="7" fillId="0" borderId="23" xfId="59" applyNumberFormat="1" applyFont="1" applyFill="1" applyBorder="1" applyAlignment="1">
      <alignment horizontal="left" vertical="top"/>
      <protection/>
    </xf>
    <xf numFmtId="0" fontId="25" fillId="0" borderId="20" xfId="0" applyFont="1" applyFill="1" applyBorder="1" applyAlignment="1">
      <alignment horizontal="justify" vertical="top" wrapText="1"/>
    </xf>
    <xf numFmtId="2" fontId="24" fillId="0" borderId="24" xfId="0" applyNumberFormat="1" applyFont="1" applyFill="1" applyBorder="1" applyAlignment="1">
      <alignment horizontal="center" vertical="top" wrapText="1"/>
    </xf>
    <xf numFmtId="0" fontId="0" fillId="0" borderId="20" xfId="0" applyFill="1" applyBorder="1" applyAlignment="1">
      <alignment horizontal="center" vertical="top"/>
    </xf>
    <xf numFmtId="2" fontId="4" fillId="0" borderId="20" xfId="59" applyNumberFormat="1" applyFont="1" applyFill="1" applyBorder="1" applyAlignment="1">
      <alignment horizontal="center" vertical="top"/>
      <protection/>
    </xf>
    <xf numFmtId="2" fontId="7" fillId="0" borderId="20" xfId="55" applyNumberFormat="1" applyFont="1" applyFill="1" applyBorder="1" applyAlignment="1" applyProtection="1">
      <alignment horizontal="center" vertical="top"/>
      <protection locked="0"/>
    </xf>
    <xf numFmtId="2" fontId="7" fillId="0" borderId="20" xfId="55" applyNumberFormat="1" applyFont="1" applyFill="1" applyBorder="1" applyAlignment="1" applyProtection="1">
      <alignment horizontal="center" vertical="top"/>
      <protection/>
    </xf>
    <xf numFmtId="2" fontId="4" fillId="0" borderId="20" xfId="55" applyNumberFormat="1" applyFont="1" applyFill="1" applyBorder="1" applyAlignment="1">
      <alignment horizontal="center" vertical="top"/>
      <protection/>
    </xf>
    <xf numFmtId="0" fontId="60" fillId="0" borderId="25" xfId="0" applyFont="1" applyFill="1" applyBorder="1" applyAlignment="1">
      <alignment horizontal="left" vertical="top" wrapText="1" readingOrder="1"/>
    </xf>
    <xf numFmtId="0" fontId="25" fillId="0" borderId="20" xfId="0" applyFont="1" applyFill="1" applyBorder="1" applyAlignment="1">
      <alignment horizontal="left" vertical="top" wrapText="1"/>
    </xf>
    <xf numFmtId="0" fontId="25" fillId="0" borderId="20" xfId="0" applyFont="1" applyFill="1" applyBorder="1" applyAlignment="1">
      <alignment vertical="top" wrapText="1"/>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8" fillId="0" borderId="0" xfId="55" applyNumberFormat="1" applyFont="1" applyFill="1" applyBorder="1" applyAlignment="1">
      <alignment horizontal="left"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8"/>
  <sheetViews>
    <sheetView showGridLines="0" zoomScale="70" zoomScaleNormal="70" zoomScalePageLayoutView="0" workbookViewId="0" topLeftCell="A1">
      <selection activeCell="B22" sqref="B22"/>
    </sheetView>
  </sheetViews>
  <sheetFormatPr defaultColWidth="9.140625" defaultRowHeight="15"/>
  <cols>
    <col min="1" max="1" width="12.7109375" style="1" customWidth="1"/>
    <col min="2" max="2" width="63.57421875" style="1" customWidth="1"/>
    <col min="3" max="3" width="13.57421875" style="1" customWidth="1"/>
    <col min="4" max="4" width="12.421875" style="58" customWidth="1"/>
    <col min="5" max="5" width="13.421875" style="1" customWidth="1"/>
    <col min="6" max="6" width="15.140625" style="1" hidden="1" customWidth="1"/>
    <col min="7" max="11" width="9.140625" style="1" hidden="1" customWidth="1"/>
    <col min="12" max="12" width="12.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6" t="str">
        <f>B2&amp;" BoQ"</f>
        <v>Item Wise BoQ</v>
      </c>
      <c r="B1" s="76"/>
      <c r="C1" s="76"/>
      <c r="D1" s="76"/>
      <c r="E1" s="76"/>
      <c r="F1" s="76"/>
      <c r="G1" s="76"/>
      <c r="H1" s="76"/>
      <c r="I1" s="76"/>
      <c r="J1" s="76"/>
      <c r="K1" s="76"/>
      <c r="L1" s="76"/>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55"/>
      <c r="IE3" s="6"/>
      <c r="IF3" s="6"/>
      <c r="IG3" s="6"/>
      <c r="IH3" s="6"/>
      <c r="II3" s="6"/>
    </row>
    <row r="4" spans="1:243" s="9" customFormat="1" ht="30" customHeight="1">
      <c r="A4" s="77" t="s">
        <v>57</v>
      </c>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IE4" s="10"/>
      <c r="IF4" s="10"/>
      <c r="IG4" s="10"/>
      <c r="IH4" s="10"/>
      <c r="II4" s="10"/>
    </row>
    <row r="5" spans="1:243" s="9" customFormat="1" ht="24" customHeight="1">
      <c r="A5" s="78" t="s">
        <v>79</v>
      </c>
      <c r="B5" s="78"/>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IE5" s="10"/>
      <c r="IF5" s="10"/>
      <c r="IG5" s="10"/>
      <c r="IH5" s="10"/>
      <c r="II5" s="10"/>
    </row>
    <row r="6" spans="1:243" s="9" customFormat="1" ht="30" customHeight="1">
      <c r="A6" s="77" t="s">
        <v>58</v>
      </c>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IE6" s="10"/>
      <c r="IF6" s="10"/>
      <c r="IG6" s="10"/>
      <c r="IH6" s="10"/>
      <c r="II6" s="10"/>
    </row>
    <row r="7" spans="1:243" s="9" customFormat="1" ht="29.25" customHeight="1" hidden="1">
      <c r="A7" s="79" t="s">
        <v>6</v>
      </c>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IE7" s="10"/>
      <c r="IF7" s="10"/>
      <c r="IG7" s="10"/>
      <c r="IH7" s="10"/>
      <c r="II7" s="10"/>
    </row>
    <row r="8" spans="1:243" s="12" customFormat="1" ht="33.75" customHeight="1">
      <c r="A8" s="11" t="s">
        <v>7</v>
      </c>
      <c r="B8" s="80"/>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IE8" s="13"/>
      <c r="IF8" s="13"/>
      <c r="IG8" s="13"/>
      <c r="IH8" s="13"/>
      <c r="II8" s="13"/>
    </row>
    <row r="9" spans="1:243" s="14" customFormat="1" ht="61.5" customHeight="1">
      <c r="A9" s="74" t="s">
        <v>8</v>
      </c>
      <c r="B9" s="74"/>
      <c r="C9" s="74"/>
      <c r="D9" s="74"/>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4"/>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48</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75" thickBot="1">
      <c r="A12" s="23">
        <v>1</v>
      </c>
      <c r="B12" s="62">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51" customHeight="1" thickBot="1">
      <c r="A13" s="59">
        <v>1.1</v>
      </c>
      <c r="B13" s="72" t="s">
        <v>80</v>
      </c>
      <c r="C13" s="71" t="s">
        <v>49</v>
      </c>
      <c r="D13" s="65">
        <v>1</v>
      </c>
      <c r="E13" s="66" t="s">
        <v>36</v>
      </c>
      <c r="F13" s="67"/>
      <c r="G13" s="68"/>
      <c r="H13" s="69"/>
      <c r="I13" s="67" t="s">
        <v>37</v>
      </c>
      <c r="J13" s="70">
        <f aca="true" t="shared" si="0" ref="J13:J19">IF(I13="Less(-)",-1,1)</f>
        <v>1</v>
      </c>
      <c r="K13" s="68" t="s">
        <v>38</v>
      </c>
      <c r="L13" s="68" t="s">
        <v>4</v>
      </c>
      <c r="M13" s="51"/>
      <c r="N13" s="50"/>
      <c r="O13" s="51"/>
      <c r="P13" s="51"/>
      <c r="Q13" s="50"/>
      <c r="R13" s="50"/>
      <c r="S13" s="52"/>
      <c r="T13" s="52"/>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4">
        <f aca="true" t="shared" si="1" ref="BA13:BA19">D13*M13</f>
        <v>0</v>
      </c>
      <c r="BB13" s="45">
        <f aca="true" t="shared" si="2" ref="BB13:BB19">D13*M13+N13+O13+P13+Q13+R13</f>
        <v>0</v>
      </c>
      <c r="BC13" s="25" t="str">
        <f aca="true" t="shared" si="3" ref="BC13:BC19">SpellNumber(L13,BB13)</f>
        <v>INR Zero Only</v>
      </c>
      <c r="IA13" s="26">
        <v>1.1</v>
      </c>
      <c r="IB13" s="60" t="s">
        <v>78</v>
      </c>
      <c r="IC13" s="26" t="s">
        <v>49</v>
      </c>
      <c r="ID13" s="26">
        <v>1</v>
      </c>
      <c r="IE13" s="27" t="s">
        <v>36</v>
      </c>
      <c r="IF13" s="27" t="s">
        <v>39</v>
      </c>
      <c r="IG13" s="27" t="s">
        <v>35</v>
      </c>
      <c r="IH13" s="27">
        <v>123.223</v>
      </c>
      <c r="II13" s="27" t="s">
        <v>36</v>
      </c>
    </row>
    <row r="14" spans="1:243" s="26" customFormat="1" ht="47.25" customHeight="1" thickBot="1">
      <c r="A14" s="59">
        <v>1.2</v>
      </c>
      <c r="B14" s="73" t="s">
        <v>59</v>
      </c>
      <c r="C14" s="71" t="s">
        <v>66</v>
      </c>
      <c r="D14" s="65">
        <v>1</v>
      </c>
      <c r="E14" s="66" t="s">
        <v>36</v>
      </c>
      <c r="F14" s="67"/>
      <c r="G14" s="68"/>
      <c r="H14" s="69"/>
      <c r="I14" s="67" t="s">
        <v>37</v>
      </c>
      <c r="J14" s="70">
        <f t="shared" si="0"/>
        <v>1</v>
      </c>
      <c r="K14" s="68" t="s">
        <v>38</v>
      </c>
      <c r="L14" s="68" t="s">
        <v>4</v>
      </c>
      <c r="M14" s="51"/>
      <c r="N14" s="50"/>
      <c r="O14" s="51"/>
      <c r="P14" s="51"/>
      <c r="Q14" s="50"/>
      <c r="R14" s="50"/>
      <c r="S14" s="52"/>
      <c r="T14" s="52"/>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4">
        <f t="shared" si="1"/>
        <v>0</v>
      </c>
      <c r="BB14" s="45">
        <f t="shared" si="2"/>
        <v>0</v>
      </c>
      <c r="BC14" s="25" t="str">
        <f t="shared" si="3"/>
        <v>INR Zero Only</v>
      </c>
      <c r="IA14" s="26">
        <v>1.2</v>
      </c>
      <c r="IB14" s="60" t="s">
        <v>59</v>
      </c>
      <c r="IC14" s="26" t="s">
        <v>66</v>
      </c>
      <c r="ID14" s="26">
        <v>1</v>
      </c>
      <c r="IE14" s="27" t="s">
        <v>36</v>
      </c>
      <c r="IF14" s="27"/>
      <c r="IG14" s="27"/>
      <c r="IH14" s="27"/>
      <c r="II14" s="27"/>
    </row>
    <row r="15" spans="1:243" s="26" customFormat="1" ht="47.25" customHeight="1" thickBot="1">
      <c r="A15" s="59">
        <v>1.3</v>
      </c>
      <c r="B15" s="73" t="s">
        <v>60</v>
      </c>
      <c r="C15" s="71" t="s">
        <v>50</v>
      </c>
      <c r="D15" s="65">
        <v>1</v>
      </c>
      <c r="E15" s="66" t="s">
        <v>36</v>
      </c>
      <c r="F15" s="67"/>
      <c r="G15" s="68"/>
      <c r="H15" s="69"/>
      <c r="I15" s="67" t="s">
        <v>37</v>
      </c>
      <c r="J15" s="70">
        <f t="shared" si="0"/>
        <v>1</v>
      </c>
      <c r="K15" s="68" t="s">
        <v>38</v>
      </c>
      <c r="L15" s="68" t="s">
        <v>4</v>
      </c>
      <c r="M15" s="51"/>
      <c r="N15" s="50"/>
      <c r="O15" s="51"/>
      <c r="P15" s="51"/>
      <c r="Q15" s="50"/>
      <c r="R15" s="50"/>
      <c r="S15" s="52"/>
      <c r="T15" s="52"/>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4">
        <f t="shared" si="1"/>
        <v>0</v>
      </c>
      <c r="BB15" s="45">
        <f t="shared" si="2"/>
        <v>0</v>
      </c>
      <c r="BC15" s="25" t="str">
        <f t="shared" si="3"/>
        <v>INR Zero Only</v>
      </c>
      <c r="IA15" s="26">
        <v>1.3</v>
      </c>
      <c r="IB15" s="60" t="s">
        <v>60</v>
      </c>
      <c r="IC15" s="26" t="s">
        <v>50</v>
      </c>
      <c r="ID15" s="26">
        <v>1</v>
      </c>
      <c r="IE15" s="27" t="s">
        <v>36</v>
      </c>
      <c r="IF15" s="27"/>
      <c r="IG15" s="27"/>
      <c r="IH15" s="27"/>
      <c r="II15" s="27"/>
    </row>
    <row r="16" spans="1:243" s="26" customFormat="1" ht="47.25" customHeight="1" thickBot="1">
      <c r="A16" s="59">
        <v>1.4</v>
      </c>
      <c r="B16" s="64" t="s">
        <v>61</v>
      </c>
      <c r="C16" s="71" t="s">
        <v>53</v>
      </c>
      <c r="D16" s="65">
        <v>1</v>
      </c>
      <c r="E16" s="66" t="s">
        <v>36</v>
      </c>
      <c r="F16" s="67"/>
      <c r="G16" s="68"/>
      <c r="H16" s="69"/>
      <c r="I16" s="67" t="s">
        <v>37</v>
      </c>
      <c r="J16" s="70">
        <f t="shared" si="0"/>
        <v>1</v>
      </c>
      <c r="K16" s="68" t="s">
        <v>38</v>
      </c>
      <c r="L16" s="68" t="s">
        <v>4</v>
      </c>
      <c r="M16" s="51"/>
      <c r="N16" s="50"/>
      <c r="O16" s="51"/>
      <c r="P16" s="51"/>
      <c r="Q16" s="50"/>
      <c r="R16" s="50"/>
      <c r="S16" s="52"/>
      <c r="T16" s="52"/>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4">
        <f t="shared" si="1"/>
        <v>0</v>
      </c>
      <c r="BB16" s="45">
        <f t="shared" si="2"/>
        <v>0</v>
      </c>
      <c r="BC16" s="25" t="str">
        <f t="shared" si="3"/>
        <v>INR Zero Only</v>
      </c>
      <c r="IA16" s="26">
        <v>1.4</v>
      </c>
      <c r="IB16" s="60" t="s">
        <v>75</v>
      </c>
      <c r="IC16" s="26" t="s">
        <v>53</v>
      </c>
      <c r="ID16" s="26">
        <v>1</v>
      </c>
      <c r="IE16" s="27" t="s">
        <v>36</v>
      </c>
      <c r="IF16" s="27"/>
      <c r="IG16" s="27"/>
      <c r="IH16" s="27"/>
      <c r="II16" s="27"/>
    </row>
    <row r="17" spans="1:243" s="26" customFormat="1" ht="47.25" customHeight="1" thickBot="1">
      <c r="A17" s="59">
        <v>1.5</v>
      </c>
      <c r="B17" s="64" t="s">
        <v>62</v>
      </c>
      <c r="C17" s="71" t="s">
        <v>54</v>
      </c>
      <c r="D17" s="65">
        <v>1</v>
      </c>
      <c r="E17" s="66" t="s">
        <v>36</v>
      </c>
      <c r="F17" s="67"/>
      <c r="G17" s="68"/>
      <c r="H17" s="69"/>
      <c r="I17" s="67" t="s">
        <v>37</v>
      </c>
      <c r="J17" s="70">
        <f t="shared" si="0"/>
        <v>1</v>
      </c>
      <c r="K17" s="68" t="s">
        <v>38</v>
      </c>
      <c r="L17" s="68" t="s">
        <v>4</v>
      </c>
      <c r="M17" s="51"/>
      <c r="N17" s="50"/>
      <c r="O17" s="51"/>
      <c r="P17" s="51"/>
      <c r="Q17" s="50"/>
      <c r="R17" s="50"/>
      <c r="S17" s="52"/>
      <c r="T17" s="52"/>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4">
        <f t="shared" si="1"/>
        <v>0</v>
      </c>
      <c r="BB17" s="45">
        <f t="shared" si="2"/>
        <v>0</v>
      </c>
      <c r="BC17" s="25" t="str">
        <f t="shared" si="3"/>
        <v>INR Zero Only</v>
      </c>
      <c r="IA17" s="26">
        <v>1.5</v>
      </c>
      <c r="IB17" s="60" t="s">
        <v>76</v>
      </c>
      <c r="IC17" s="26" t="s">
        <v>54</v>
      </c>
      <c r="ID17" s="26">
        <v>1</v>
      </c>
      <c r="IE17" s="27" t="s">
        <v>36</v>
      </c>
      <c r="IF17" s="27"/>
      <c r="IG17" s="27"/>
      <c r="IH17" s="27"/>
      <c r="II17" s="27"/>
    </row>
    <row r="18" spans="1:243" s="26" customFormat="1" ht="47.25" customHeight="1" thickBot="1">
      <c r="A18" s="59">
        <v>1.6</v>
      </c>
      <c r="B18" s="64" t="s">
        <v>63</v>
      </c>
      <c r="C18" s="61" t="s">
        <v>55</v>
      </c>
      <c r="D18" s="65">
        <v>1</v>
      </c>
      <c r="E18" s="66" t="s">
        <v>36</v>
      </c>
      <c r="F18" s="67"/>
      <c r="G18" s="68"/>
      <c r="H18" s="69"/>
      <c r="I18" s="67" t="s">
        <v>37</v>
      </c>
      <c r="J18" s="70">
        <f t="shared" si="0"/>
        <v>1</v>
      </c>
      <c r="K18" s="68" t="s">
        <v>38</v>
      </c>
      <c r="L18" s="68" t="s">
        <v>4</v>
      </c>
      <c r="M18" s="51"/>
      <c r="N18" s="50"/>
      <c r="O18" s="51"/>
      <c r="P18" s="51"/>
      <c r="Q18" s="50"/>
      <c r="R18" s="50"/>
      <c r="S18" s="52"/>
      <c r="T18" s="52"/>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4">
        <f>D18*M18</f>
        <v>0</v>
      </c>
      <c r="BB18" s="45">
        <f>D18*M18+N18+O18+P18+Q18+R18</f>
        <v>0</v>
      </c>
      <c r="BC18" s="25" t="str">
        <f>SpellNumber(L18,BB18)</f>
        <v>INR Zero Only</v>
      </c>
      <c r="IB18" s="60"/>
      <c r="IE18" s="27"/>
      <c r="IF18" s="27"/>
      <c r="IG18" s="27"/>
      <c r="IH18" s="27"/>
      <c r="II18" s="27"/>
    </row>
    <row r="19" spans="1:243" s="26" customFormat="1" ht="33" customHeight="1" thickBot="1">
      <c r="A19" s="59">
        <v>1.7</v>
      </c>
      <c r="B19" s="64" t="s">
        <v>64</v>
      </c>
      <c r="C19" s="61" t="s">
        <v>67</v>
      </c>
      <c r="D19" s="65">
        <v>1</v>
      </c>
      <c r="E19" s="66" t="s">
        <v>36</v>
      </c>
      <c r="F19" s="67"/>
      <c r="G19" s="68"/>
      <c r="H19" s="69"/>
      <c r="I19" s="67" t="s">
        <v>37</v>
      </c>
      <c r="J19" s="70">
        <f t="shared" si="0"/>
        <v>1</v>
      </c>
      <c r="K19" s="68" t="s">
        <v>38</v>
      </c>
      <c r="L19" s="68" t="s">
        <v>4</v>
      </c>
      <c r="M19" s="51"/>
      <c r="N19" s="50"/>
      <c r="O19" s="51"/>
      <c r="P19" s="51"/>
      <c r="Q19" s="50"/>
      <c r="R19" s="50"/>
      <c r="S19" s="52"/>
      <c r="T19" s="52"/>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4">
        <f t="shared" si="1"/>
        <v>0</v>
      </c>
      <c r="BB19" s="45">
        <f t="shared" si="2"/>
        <v>0</v>
      </c>
      <c r="BC19" s="25" t="str">
        <f t="shared" si="3"/>
        <v>INR Zero Only</v>
      </c>
      <c r="IA19" s="26">
        <v>1.6</v>
      </c>
      <c r="IB19" s="60" t="s">
        <v>61</v>
      </c>
      <c r="IC19" s="26" t="s">
        <v>55</v>
      </c>
      <c r="ID19" s="26">
        <v>1</v>
      </c>
      <c r="IE19" s="27" t="s">
        <v>36</v>
      </c>
      <c r="IF19" s="27"/>
      <c r="IG19" s="27"/>
      <c r="IH19" s="27"/>
      <c r="II19" s="27"/>
    </row>
    <row r="20" spans="1:243" s="26" customFormat="1" ht="33" customHeight="1" thickBot="1">
      <c r="A20" s="59">
        <v>1.8</v>
      </c>
      <c r="B20" s="64" t="s">
        <v>65</v>
      </c>
      <c r="C20" s="61" t="s">
        <v>68</v>
      </c>
      <c r="D20" s="65">
        <v>1</v>
      </c>
      <c r="E20" s="66" t="s">
        <v>36</v>
      </c>
      <c r="F20" s="67"/>
      <c r="G20" s="68"/>
      <c r="H20" s="69"/>
      <c r="I20" s="67" t="s">
        <v>37</v>
      </c>
      <c r="J20" s="70">
        <f aca="true" t="shared" si="4" ref="J20:J25">IF(I20="Less(-)",-1,1)</f>
        <v>1</v>
      </c>
      <c r="K20" s="68" t="s">
        <v>38</v>
      </c>
      <c r="L20" s="68" t="s">
        <v>4</v>
      </c>
      <c r="M20" s="51"/>
      <c r="N20" s="50"/>
      <c r="O20" s="51"/>
      <c r="P20" s="51"/>
      <c r="Q20" s="50"/>
      <c r="R20" s="50"/>
      <c r="S20" s="52"/>
      <c r="T20" s="52"/>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4">
        <f aca="true" t="shared" si="5" ref="BA20:BA25">D20*M20</f>
        <v>0</v>
      </c>
      <c r="BB20" s="45">
        <f aca="true" t="shared" si="6" ref="BB20:BB25">D20*M20+N20+O20+P20+Q20+R20</f>
        <v>0</v>
      </c>
      <c r="BC20" s="25" t="str">
        <f aca="true" t="shared" si="7" ref="BC20:BC25">SpellNumber(L20,BB20)</f>
        <v>INR Zero Only</v>
      </c>
      <c r="IA20" s="26">
        <v>1.7</v>
      </c>
      <c r="IB20" s="60" t="s">
        <v>62</v>
      </c>
      <c r="IC20" s="26" t="s">
        <v>67</v>
      </c>
      <c r="ID20" s="26">
        <v>1</v>
      </c>
      <c r="IE20" s="27" t="s">
        <v>36</v>
      </c>
      <c r="IF20" s="27"/>
      <c r="IG20" s="27"/>
      <c r="IH20" s="27"/>
      <c r="II20" s="27"/>
    </row>
    <row r="21" spans="1:243" s="26" customFormat="1" ht="33" customHeight="1" thickBot="1">
      <c r="A21" s="59">
        <v>1.9</v>
      </c>
      <c r="B21" s="73" t="s">
        <v>73</v>
      </c>
      <c r="C21" s="61" t="s">
        <v>69</v>
      </c>
      <c r="D21" s="65">
        <v>1</v>
      </c>
      <c r="E21" s="66" t="s">
        <v>36</v>
      </c>
      <c r="F21" s="67"/>
      <c r="G21" s="68"/>
      <c r="H21" s="69"/>
      <c r="I21" s="67" t="s">
        <v>37</v>
      </c>
      <c r="J21" s="70">
        <f t="shared" si="4"/>
        <v>1</v>
      </c>
      <c r="K21" s="68" t="s">
        <v>38</v>
      </c>
      <c r="L21" s="68" t="s">
        <v>4</v>
      </c>
      <c r="M21" s="51"/>
      <c r="N21" s="50"/>
      <c r="O21" s="51"/>
      <c r="P21" s="51"/>
      <c r="Q21" s="50"/>
      <c r="R21" s="50"/>
      <c r="S21" s="52"/>
      <c r="T21" s="52"/>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4">
        <f t="shared" si="5"/>
        <v>0</v>
      </c>
      <c r="BB21" s="45">
        <f t="shared" si="6"/>
        <v>0</v>
      </c>
      <c r="BC21" s="25" t="str">
        <f t="shared" si="7"/>
        <v>INR Zero Only</v>
      </c>
      <c r="IA21" s="26">
        <v>1.8</v>
      </c>
      <c r="IB21" s="60" t="s">
        <v>63</v>
      </c>
      <c r="IC21" s="26" t="s">
        <v>68</v>
      </c>
      <c r="ID21" s="26">
        <v>1</v>
      </c>
      <c r="IE21" s="27" t="s">
        <v>36</v>
      </c>
      <c r="IF21" s="27"/>
      <c r="IG21" s="27"/>
      <c r="IH21" s="27"/>
      <c r="II21" s="27"/>
    </row>
    <row r="22" spans="1:243" s="26" customFormat="1" ht="33" customHeight="1" thickBot="1">
      <c r="A22" s="59">
        <v>2</v>
      </c>
      <c r="B22" s="73" t="s">
        <v>74</v>
      </c>
      <c r="C22" s="61" t="s">
        <v>70</v>
      </c>
      <c r="D22" s="65">
        <v>1</v>
      </c>
      <c r="E22" s="66" t="s">
        <v>36</v>
      </c>
      <c r="F22" s="67"/>
      <c r="G22" s="68"/>
      <c r="H22" s="69"/>
      <c r="I22" s="67" t="s">
        <v>37</v>
      </c>
      <c r="J22" s="70">
        <f t="shared" si="4"/>
        <v>1</v>
      </c>
      <c r="K22" s="68" t="s">
        <v>38</v>
      </c>
      <c r="L22" s="68" t="s">
        <v>4</v>
      </c>
      <c r="M22" s="51"/>
      <c r="N22" s="50"/>
      <c r="O22" s="51"/>
      <c r="P22" s="51"/>
      <c r="Q22" s="50"/>
      <c r="R22" s="50"/>
      <c r="S22" s="52"/>
      <c r="T22" s="52"/>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4">
        <f t="shared" si="5"/>
        <v>0</v>
      </c>
      <c r="BB22" s="45">
        <f t="shared" si="6"/>
        <v>0</v>
      </c>
      <c r="BC22" s="25" t="str">
        <f t="shared" si="7"/>
        <v>INR Zero Only</v>
      </c>
      <c r="IA22" s="26">
        <v>1.9</v>
      </c>
      <c r="IB22" s="60" t="s">
        <v>64</v>
      </c>
      <c r="IC22" s="26" t="s">
        <v>69</v>
      </c>
      <c r="ID22" s="26">
        <v>1</v>
      </c>
      <c r="IE22" s="27" t="s">
        <v>36</v>
      </c>
      <c r="IF22" s="27"/>
      <c r="IG22" s="27"/>
      <c r="IH22" s="27"/>
      <c r="II22" s="27"/>
    </row>
    <row r="23" spans="1:243" s="26" customFormat="1" ht="33" customHeight="1" thickBot="1">
      <c r="A23" s="59">
        <v>2.1</v>
      </c>
      <c r="B23" s="64" t="s">
        <v>52</v>
      </c>
      <c r="C23" s="61" t="s">
        <v>71</v>
      </c>
      <c r="D23" s="65">
        <v>1</v>
      </c>
      <c r="E23" s="66" t="s">
        <v>36</v>
      </c>
      <c r="F23" s="67"/>
      <c r="G23" s="68"/>
      <c r="H23" s="69"/>
      <c r="I23" s="67" t="s">
        <v>37</v>
      </c>
      <c r="J23" s="70">
        <f t="shared" si="4"/>
        <v>1</v>
      </c>
      <c r="K23" s="68" t="s">
        <v>38</v>
      </c>
      <c r="L23" s="68" t="s">
        <v>4</v>
      </c>
      <c r="M23" s="51"/>
      <c r="N23" s="50"/>
      <c r="O23" s="51"/>
      <c r="P23" s="51"/>
      <c r="Q23" s="50"/>
      <c r="R23" s="50"/>
      <c r="S23" s="52"/>
      <c r="T23" s="52"/>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4">
        <f t="shared" si="5"/>
        <v>0</v>
      </c>
      <c r="BB23" s="45">
        <f t="shared" si="6"/>
        <v>0</v>
      </c>
      <c r="BC23" s="25" t="str">
        <f t="shared" si="7"/>
        <v>INR Zero Only</v>
      </c>
      <c r="IA23" s="26">
        <v>2</v>
      </c>
      <c r="IB23" s="60" t="s">
        <v>65</v>
      </c>
      <c r="IC23" s="26" t="s">
        <v>70</v>
      </c>
      <c r="ID23" s="26">
        <v>1</v>
      </c>
      <c r="IE23" s="27" t="s">
        <v>36</v>
      </c>
      <c r="IF23" s="27"/>
      <c r="IG23" s="27"/>
      <c r="IH23" s="27"/>
      <c r="II23" s="27"/>
    </row>
    <row r="24" spans="1:243" s="26" customFormat="1" ht="33" customHeight="1" thickBot="1">
      <c r="A24" s="59">
        <v>2.2</v>
      </c>
      <c r="B24" s="64" t="s">
        <v>51</v>
      </c>
      <c r="C24" s="61" t="s">
        <v>72</v>
      </c>
      <c r="D24" s="65">
        <v>1</v>
      </c>
      <c r="E24" s="66" t="s">
        <v>36</v>
      </c>
      <c r="F24" s="67"/>
      <c r="G24" s="68"/>
      <c r="H24" s="69"/>
      <c r="I24" s="67" t="s">
        <v>37</v>
      </c>
      <c r="J24" s="70">
        <f t="shared" si="4"/>
        <v>1</v>
      </c>
      <c r="K24" s="68" t="s">
        <v>38</v>
      </c>
      <c r="L24" s="68" t="s">
        <v>4</v>
      </c>
      <c r="M24" s="51"/>
      <c r="N24" s="50"/>
      <c r="O24" s="51"/>
      <c r="P24" s="51"/>
      <c r="Q24" s="50"/>
      <c r="R24" s="50"/>
      <c r="S24" s="52"/>
      <c r="T24" s="52"/>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4">
        <f t="shared" si="5"/>
        <v>0</v>
      </c>
      <c r="BB24" s="45">
        <f t="shared" si="6"/>
        <v>0</v>
      </c>
      <c r="BC24" s="25" t="str">
        <f t="shared" si="7"/>
        <v>INR Zero Only</v>
      </c>
      <c r="IA24" s="26">
        <v>2.1</v>
      </c>
      <c r="IB24" s="60" t="s">
        <v>73</v>
      </c>
      <c r="IC24" s="26" t="s">
        <v>71</v>
      </c>
      <c r="ID24" s="26">
        <v>1</v>
      </c>
      <c r="IE24" s="27" t="s">
        <v>36</v>
      </c>
      <c r="IF24" s="27"/>
      <c r="IG24" s="27"/>
      <c r="IH24" s="27"/>
      <c r="II24" s="27"/>
    </row>
    <row r="25" spans="1:243" s="26" customFormat="1" ht="33" customHeight="1" thickBot="1">
      <c r="A25" s="59">
        <v>2.3</v>
      </c>
      <c r="B25" s="64" t="s">
        <v>56</v>
      </c>
      <c r="C25" s="61" t="s">
        <v>77</v>
      </c>
      <c r="D25" s="65">
        <v>1</v>
      </c>
      <c r="E25" s="66" t="s">
        <v>36</v>
      </c>
      <c r="F25" s="67"/>
      <c r="G25" s="68"/>
      <c r="H25" s="69"/>
      <c r="I25" s="67" t="s">
        <v>37</v>
      </c>
      <c r="J25" s="70">
        <f t="shared" si="4"/>
        <v>1</v>
      </c>
      <c r="K25" s="68" t="s">
        <v>38</v>
      </c>
      <c r="L25" s="68" t="s">
        <v>4</v>
      </c>
      <c r="M25" s="51"/>
      <c r="N25" s="50"/>
      <c r="O25" s="51"/>
      <c r="P25" s="51"/>
      <c r="Q25" s="50"/>
      <c r="R25" s="50"/>
      <c r="S25" s="52"/>
      <c r="T25" s="52"/>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4">
        <f t="shared" si="5"/>
        <v>0</v>
      </c>
      <c r="BB25" s="45">
        <f t="shared" si="6"/>
        <v>0</v>
      </c>
      <c r="BC25" s="25" t="str">
        <f t="shared" si="7"/>
        <v>INR Zero Only</v>
      </c>
      <c r="IA25" s="26">
        <v>2.2</v>
      </c>
      <c r="IB25" s="60" t="s">
        <v>74</v>
      </c>
      <c r="IC25" s="26" t="s">
        <v>72</v>
      </c>
      <c r="ID25" s="26">
        <v>1</v>
      </c>
      <c r="IE25" s="27" t="s">
        <v>36</v>
      </c>
      <c r="IF25" s="27"/>
      <c r="IG25" s="27"/>
      <c r="IH25" s="27"/>
      <c r="II25" s="27"/>
    </row>
    <row r="26" spans="1:243" s="26" customFormat="1" ht="24.75" customHeight="1">
      <c r="A26" s="28" t="s">
        <v>41</v>
      </c>
      <c r="B26" s="63"/>
      <c r="C26" s="30"/>
      <c r="D26" s="56"/>
      <c r="E26" s="46"/>
      <c r="F26" s="46"/>
      <c r="G26" s="46"/>
      <c r="H26" s="47"/>
      <c r="I26" s="47"/>
      <c r="J26" s="47"/>
      <c r="K26" s="47"/>
      <c r="L26" s="48"/>
      <c r="BA26" s="49">
        <f>SUM(BA13:BA25)</f>
        <v>0</v>
      </c>
      <c r="BB26" s="49">
        <f>SUM(BB13:BB25)</f>
        <v>0</v>
      </c>
      <c r="BC26" s="25" t="str">
        <f>SpellNumber($E$2,BB26)</f>
        <v>INR Zero Only</v>
      </c>
      <c r="IE26" s="27">
        <v>4</v>
      </c>
      <c r="IF26" s="27" t="s">
        <v>40</v>
      </c>
      <c r="IG26" s="27" t="s">
        <v>42</v>
      </c>
      <c r="IH26" s="27">
        <v>10</v>
      </c>
      <c r="II26" s="27" t="s">
        <v>36</v>
      </c>
    </row>
    <row r="27" spans="1:243" s="38" customFormat="1" ht="54.75" customHeight="1" hidden="1">
      <c r="A27" s="29" t="s">
        <v>43</v>
      </c>
      <c r="B27" s="31"/>
      <c r="C27" s="32"/>
      <c r="D27" s="57"/>
      <c r="E27" s="43" t="s">
        <v>44</v>
      </c>
      <c r="F27" s="44"/>
      <c r="G27" s="33"/>
      <c r="H27" s="34"/>
      <c r="I27" s="34"/>
      <c r="J27" s="34"/>
      <c r="K27" s="35"/>
      <c r="L27" s="36"/>
      <c r="M27" s="37" t="s">
        <v>45</v>
      </c>
      <c r="O27" s="26"/>
      <c r="P27" s="26"/>
      <c r="Q27" s="26"/>
      <c r="R27" s="26"/>
      <c r="S27" s="26"/>
      <c r="BA27" s="39">
        <f>IF(ISBLANK(F27),0,IF(E27="Excess (+)",ROUND(BA26+(BA26*F27),2),IF(E27="Less (-)",ROUND(BA26+(BA26*F27*(-1)),2),0)))</f>
        <v>0</v>
      </c>
      <c r="BB27" s="40">
        <f>ROUND(BA27,0)</f>
        <v>0</v>
      </c>
      <c r="BC27" s="41" t="str">
        <f>SpellNumber(L27,BB27)</f>
        <v> Zero Only</v>
      </c>
      <c r="IE27" s="42"/>
      <c r="IF27" s="42"/>
      <c r="IG27" s="42"/>
      <c r="IH27" s="42"/>
      <c r="II27" s="42"/>
    </row>
    <row r="28" spans="1:243" s="38" customFormat="1" ht="43.5" customHeight="1">
      <c r="A28" s="28" t="s">
        <v>46</v>
      </c>
      <c r="B28" s="28"/>
      <c r="C28" s="75" t="str">
        <f>SpellNumber($E$2,BB26)</f>
        <v>INR Zero Only</v>
      </c>
      <c r="D28" s="75"/>
      <c r="E28" s="75"/>
      <c r="F28" s="75"/>
      <c r="G28" s="75"/>
      <c r="H28" s="75"/>
      <c r="I28" s="75"/>
      <c r="J28" s="75"/>
      <c r="K28" s="75"/>
      <c r="L28" s="75"/>
      <c r="M28" s="75"/>
      <c r="N28" s="75"/>
      <c r="O28" s="75"/>
      <c r="P28" s="75"/>
      <c r="Q28" s="75"/>
      <c r="R28" s="75"/>
      <c r="S28" s="75"/>
      <c r="T28" s="75"/>
      <c r="U28" s="75"/>
      <c r="V28" s="75"/>
      <c r="W28" s="75"/>
      <c r="X28" s="75"/>
      <c r="Y28" s="75"/>
      <c r="Z28" s="75"/>
      <c r="AA28" s="75"/>
      <c r="AB28" s="75"/>
      <c r="AC28" s="75"/>
      <c r="AD28" s="75"/>
      <c r="AE28" s="75"/>
      <c r="AF28" s="75"/>
      <c r="AG28" s="75"/>
      <c r="AH28" s="75"/>
      <c r="AI28" s="75"/>
      <c r="AJ28" s="75"/>
      <c r="AK28" s="75"/>
      <c r="AL28" s="75"/>
      <c r="AM28" s="75"/>
      <c r="AN28" s="75"/>
      <c r="AO28" s="75"/>
      <c r="AP28" s="75"/>
      <c r="AQ28" s="75"/>
      <c r="AR28" s="75"/>
      <c r="AS28" s="75"/>
      <c r="AT28" s="75"/>
      <c r="AU28" s="75"/>
      <c r="AV28" s="75"/>
      <c r="AW28" s="75"/>
      <c r="AX28" s="75"/>
      <c r="AY28" s="75"/>
      <c r="AZ28" s="75"/>
      <c r="BA28" s="75"/>
      <c r="BB28" s="75"/>
      <c r="BC28" s="75"/>
      <c r="IE28" s="42"/>
      <c r="IF28" s="42"/>
      <c r="IG28" s="42"/>
      <c r="IH28" s="42"/>
      <c r="II28" s="42"/>
    </row>
    <row r="29" ht="15"/>
    <row r="30" ht="15"/>
    <row r="31" ht="15"/>
    <row r="32" ht="15"/>
    <row r="33" ht="15"/>
    <row r="34" ht="15"/>
  </sheetData>
  <sheetProtection sheet="1"/>
  <mergeCells count="8">
    <mergeCell ref="A9:BC9"/>
    <mergeCell ref="C28:BC28"/>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7">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7">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InputMessage="1" showErrorMessage="1" sqref="L13:L25">
      <formula1>"INR"</formula1>
    </dataValidation>
    <dataValidation allowBlank="1" showInputMessage="1" showErrorMessage="1" promptTitle="Itemcode/Make" prompt="Please enter text" sqref="C18:C25">
      <formula1>0</formula1>
      <formula2>0</formula2>
    </dataValidation>
    <dataValidation type="decimal" allowBlank="1" showInputMessage="1" showErrorMessage="1" promptTitle="Basic Rate Entry" prompt="Please enter Basic Rate in Rupees for this item. " errorTitle="Invaid Entry" error="Only Numeric Values are allowed. " sqref="M13:M25">
      <formula1>0</formula1>
      <formula2>999999999999999</formula2>
    </dataValidation>
    <dataValidation allowBlank="1" showInputMessage="1" showErrorMessage="1" promptTitle="Addition / Deduction" prompt="Please Choose the correct One" sqref="J13:J25">
      <formula1>0</formula1>
      <formula2>0</formula2>
    </dataValidation>
    <dataValidation type="list" showErrorMessage="1" sqref="I13:I25">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3:O2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5">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5">
      <formula1>0</formula1>
      <formula2>999999999999999</formula2>
    </dataValidation>
    <dataValidation allowBlank="1" showInputMessage="1" showErrorMessage="1" promptTitle="Units" prompt="Please enter Units in text" sqref="E13:E25">
      <formula1>0</formula1>
      <formula2>0</formula2>
    </dataValidation>
    <dataValidation type="decimal" allowBlank="1" showInputMessage="1" showErrorMessage="1" promptTitle="Quantity" prompt="Please enter the Quantity for this item. " errorTitle="Invalid Entry" error="Only Numeric Values are allowed. " sqref="F13:F25">
      <formula1>0</formula1>
      <formula2>999999999999999</formula2>
    </dataValidation>
    <dataValidation type="list" allowBlank="1" showErrorMessage="1" sqref="K13:K25">
      <formula1>"Partial Conversion,Full Conversion"</formula1>
      <formula2>0</formula2>
    </dataValidation>
    <dataValidation type="decimal" allowBlank="1" showErrorMessage="1" errorTitle="Invalid Entry" error="Only Numeric Values are allowed. " sqref="A13:A25">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1" t="s">
        <v>47</v>
      </c>
      <c r="F6" s="81"/>
      <c r="G6" s="81"/>
      <c r="H6" s="81"/>
      <c r="I6" s="81"/>
      <c r="J6" s="81"/>
      <c r="K6" s="81"/>
    </row>
    <row r="7" spans="5:11" ht="15">
      <c r="E7" s="82"/>
      <c r="F7" s="82"/>
      <c r="G7" s="82"/>
      <c r="H7" s="82"/>
      <c r="I7" s="82"/>
      <c r="J7" s="82"/>
      <c r="K7" s="82"/>
    </row>
    <row r="8" spans="5:11" ht="15">
      <c r="E8" s="82"/>
      <c r="F8" s="82"/>
      <c r="G8" s="82"/>
      <c r="H8" s="82"/>
      <c r="I8" s="82"/>
      <c r="J8" s="82"/>
      <c r="K8" s="82"/>
    </row>
    <row r="9" spans="5:11" ht="15">
      <c r="E9" s="82"/>
      <c r="F9" s="82"/>
      <c r="G9" s="82"/>
      <c r="H9" s="82"/>
      <c r="I9" s="82"/>
      <c r="J9" s="82"/>
      <c r="K9" s="82"/>
    </row>
    <row r="10" spans="5:11" ht="15">
      <c r="E10" s="82"/>
      <c r="F10" s="82"/>
      <c r="G10" s="82"/>
      <c r="H10" s="82"/>
      <c r="I10" s="82"/>
      <c r="J10" s="82"/>
      <c r="K10" s="82"/>
    </row>
    <row r="11" spans="5:11" ht="15">
      <c r="E11" s="82"/>
      <c r="F11" s="82"/>
      <c r="G11" s="82"/>
      <c r="H11" s="82"/>
      <c r="I11" s="82"/>
      <c r="J11" s="82"/>
      <c r="K11" s="82"/>
    </row>
    <row r="12" spans="5:11" ht="15">
      <c r="E12" s="82"/>
      <c r="F12" s="82"/>
      <c r="G12" s="82"/>
      <c r="H12" s="82"/>
      <c r="I12" s="82"/>
      <c r="J12" s="82"/>
      <c r="K12" s="82"/>
    </row>
    <row r="13" spans="5:11" ht="15">
      <c r="E13" s="82"/>
      <c r="F13" s="82"/>
      <c r="G13" s="82"/>
      <c r="H13" s="82"/>
      <c r="I13" s="82"/>
      <c r="J13" s="82"/>
      <c r="K13" s="82"/>
    </row>
    <row r="14" spans="5:11" ht="15">
      <c r="E14" s="82"/>
      <c r="F14" s="82"/>
      <c r="G14" s="82"/>
      <c r="H14" s="82"/>
      <c r="I14" s="82"/>
      <c r="J14" s="82"/>
      <c r="K14" s="82"/>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Rohit Sharma</cp:lastModifiedBy>
  <cp:lastPrinted>2014-12-11T06:40:55Z</cp:lastPrinted>
  <dcterms:created xsi:type="dcterms:W3CDTF">2009-01-30T06:42:42Z</dcterms:created>
  <dcterms:modified xsi:type="dcterms:W3CDTF">2022-03-21T04:07:15Z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